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<sst xmlns="http://schemas.openxmlformats.org/spreadsheetml/2006/main" count="1054" uniqueCount="600">
  <si>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</si>
  <si>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</si>
  <si>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</si>
  <si>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</si>
  <si>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</si>
  <si>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</si>
  <si>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</si>
  <si>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</si>
  <si>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</si>
  <si>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</si>
  <si>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</si>
  <si>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</si>
  <si>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</si>
  <si>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</si>
  <si>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</si>
  <si>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</si>
  <si>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</si>
  <si>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</si>
  <si>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</si>
  <si>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</si>
  <si>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3128030332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</si>
  <si>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</si>
  <si>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</si>
  <si>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</si>
  <si>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</si>
  <si>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</si>
  <si>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</si>
  <si>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</si>
  <si>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</si>
  <si>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</si>
  <si>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</si>
  <si>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</si>
  <si>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</si>
  <si>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</si>
  <si>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</si>
  <si>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</si>
  <si>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</si>
  <si>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</si>
  <si>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</si>
  <si>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</si>
  <si>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</si>
  <si>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</si>
  <si>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</si>
  <si>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</si>
  <si>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</si>
  <si>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</si>
  <si>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</si>
  <si>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</si>
  <si>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</si>
  <si>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</si>
  <si>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</si>
  <si>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</si>
  <si>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</si>
  <si>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</si>
  <si>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</si>
  <si>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</si>
  <si>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</si>
  <si>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</si>
  <si>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</si>
  <si>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</si>
  <si>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</si>
  <si>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</si>
  <si>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</si>
  <si>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</si>
  <si>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</si>
  <si>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</si>
  <si>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</si>
  <si>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</si>
  <si>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</si>
  <si>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</si>
  <si>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</si>
  <si>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</si>
  <si>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</si>
  <si>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</si>
  <si>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</si>
  <si>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</si>
  <si>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</si>
  <si>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</si>
  <si>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</si>
  <si>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</si>
  <si>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</si>
  <si>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</si>
  <si>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</si>
  <si>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</si>
  <si>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</si>
  <si>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</si>
  <si>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</si>
  <si>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</si>
  <si>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</si>
  <si>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</si>
  <si>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Алексеева С.С.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</si>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</sst>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4.855468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32911019.859999999</v>
      </c>
      <c r="F12" s="26">
        <f t="shared" si="0"/>
        <v>151108.64000000001</v>
      </c>
      <c r="G12" s="26">
        <f t="shared" si="0"/>
        <v>28000</v>
      </c>
      <c r="H12" s="26">
        <f t="shared" si="0"/>
        <v>0</v>
      </c>
      <c r="I12" s="26">
        <f t="shared" si="0"/>
        <v>235977</v>
      </c>
      <c r="J12" s="26">
        <f t="shared" si="0"/>
        <v>0</v>
      </c>
      <c r="K12" s="26">
        <f t="shared" si="0"/>
        <v>0</v>
      </c>
      <c r="L12" s="27">
        <f t="shared" ref="L12:L20" si="1">E12+F12-I12</f>
        <v>32826151.5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28726733.43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28726733.43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2031305.69</v>
      </c>
      <c r="F16" s="31">
        <v>8690</v>
      </c>
      <c r="G16" s="31">
        <v>0</v>
      </c>
      <c r="H16" s="31">
        <v>0</v>
      </c>
      <c r="I16" s="31">
        <v>158267</v>
      </c>
      <c r="J16" s="31">
        <v>0</v>
      </c>
      <c r="K16" s="31">
        <v>0</v>
      </c>
      <c r="L16" s="32">
        <f t="shared" si="1"/>
        <v>1881728.69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2148502.2400000002</v>
      </c>
      <c r="F18" s="31">
        <v>141931</v>
      </c>
      <c r="G18" s="31">
        <v>28000</v>
      </c>
      <c r="H18" s="31">
        <v>0</v>
      </c>
      <c r="I18" s="31">
        <v>77710</v>
      </c>
      <c r="J18" s="31">
        <v>0</v>
      </c>
      <c r="K18" s="31">
        <v>0</v>
      </c>
      <c r="L18" s="32">
        <f t="shared" si="1"/>
        <v>2212723.2400000002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4478.5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4966.1400000000003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18148737.620000001</v>
      </c>
      <c r="F21" s="30" t="s">
        <v>82</v>
      </c>
      <c r="G21" s="30" t="s">
        <v>82</v>
      </c>
      <c r="H21" s="30" t="s">
        <v>82</v>
      </c>
      <c r="I21" s="34">
        <f>SUM(I22:I23)+SUM(I29:I34)</f>
        <v>300438.36</v>
      </c>
      <c r="J21" s="34">
        <f>SUM(J22:J23)+SUM(J29:J34)</f>
        <v>28000</v>
      </c>
      <c r="K21" s="34">
        <f>SUM(K22:K23)+SUM(K29:K34)</f>
        <v>0</v>
      </c>
      <c r="L21" s="35">
        <f>E21+I21</f>
        <v>18449175.98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14209659.52</v>
      </c>
      <c r="F23" s="38" t="s">
        <v>82</v>
      </c>
      <c r="G23" s="38" t="s">
        <v>82</v>
      </c>
      <c r="H23" s="38" t="s">
        <v>82</v>
      </c>
      <c r="I23" s="39">
        <v>357806.64</v>
      </c>
      <c r="J23" s="40">
        <v>0</v>
      </c>
      <c r="K23" s="40">
        <v>0</v>
      </c>
      <c r="L23" s="41">
        <f>E23+I23</f>
        <v>14567466.16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1786097.4</v>
      </c>
      <c r="F30" s="57" t="s">
        <v>82</v>
      </c>
      <c r="G30" s="57" t="s">
        <v>82</v>
      </c>
      <c r="H30" s="57" t="s">
        <v>82</v>
      </c>
      <c r="I30" s="58">
        <v>-122076.96</v>
      </c>
      <c r="J30" s="59">
        <v>0</v>
      </c>
      <c r="K30" s="59">
        <v>0</v>
      </c>
      <c r="L30" s="60">
        <f t="shared" si="2"/>
        <v>1664020.44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2148502.2000000002</v>
      </c>
      <c r="F32" s="30" t="s">
        <v>82</v>
      </c>
      <c r="G32" s="30" t="s">
        <v>82</v>
      </c>
      <c r="H32" s="30" t="s">
        <v>82</v>
      </c>
      <c r="I32" s="31">
        <v>64221.04</v>
      </c>
      <c r="J32" s="36">
        <v>28000</v>
      </c>
      <c r="K32" s="36">
        <v>0</v>
      </c>
      <c r="L32" s="35">
        <f t="shared" si="2"/>
        <v>2212723.2400000002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4478.5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4966.1400000000003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123108.64</v>
      </c>
      <c r="G44" s="61">
        <f t="shared" si="4"/>
        <v>0</v>
      </c>
      <c r="H44" s="61">
        <f t="shared" si="4"/>
        <v>0</v>
      </c>
      <c r="I44" s="61">
        <f t="shared" si="4"/>
        <v>123108.64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123108.64</v>
      </c>
      <c r="G47" s="31">
        <v>0</v>
      </c>
      <c r="H47" s="31">
        <v>0</v>
      </c>
      <c r="I47" s="31">
        <v>123108.64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44242981.43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1937197.44</v>
      </c>
      <c r="J80" s="26">
        <f t="shared" si="8"/>
        <v>0</v>
      </c>
      <c r="K80" s="26">
        <f t="shared" si="8"/>
        <v>0</v>
      </c>
      <c r="L80" s="70">
        <f>E80+F80-I80</f>
        <v>42305783.990000002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44242981.43</v>
      </c>
      <c r="F81" s="31">
        <v>0</v>
      </c>
      <c r="G81" s="31">
        <v>0</v>
      </c>
      <c r="H81" s="31">
        <v>0</v>
      </c>
      <c r="I81" s="31">
        <v>1937197.44</v>
      </c>
      <c r="J81" s="31">
        <v>0</v>
      </c>
      <c r="K81" s="31">
        <v>0</v>
      </c>
      <c r="L81" s="32">
        <f>E81+F81-I81</f>
        <v>42305783.990000002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161649.44</v>
      </c>
      <c r="F91" s="90">
        <v>24159.9</v>
      </c>
      <c r="G91" s="90">
        <v>669.9</v>
      </c>
      <c r="H91" s="90">
        <v>0</v>
      </c>
      <c r="I91" s="90">
        <v>38070.269999999997</v>
      </c>
      <c r="J91" s="90">
        <v>0</v>
      </c>
      <c r="K91" s="90">
        <v>0</v>
      </c>
      <c r="L91" s="78">
        <f>E91+F91-I91</f>
        <v>147739.07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32911019.859999999</v>
      </c>
      <c r="F161" s="98">
        <v>151108.64000000001</v>
      </c>
      <c r="G161" s="98">
        <v>28000</v>
      </c>
      <c r="H161" s="98">
        <v>0</v>
      </c>
      <c r="I161" s="98">
        <v>235977</v>
      </c>
      <c r="J161" s="98">
        <v>0</v>
      </c>
      <c r="K161" s="98">
        <v>0</v>
      </c>
      <c r="L161" s="99">
        <f>E161+F161-I161</f>
        <v>32826151.5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26140276.699999999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26140276.699999999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3164530.83</v>
      </c>
      <c r="F163" s="31">
        <v>0</v>
      </c>
      <c r="G163" s="31">
        <v>0</v>
      </c>
      <c r="H163" s="31">
        <v>0</v>
      </c>
      <c r="I163" s="31">
        <v>149577</v>
      </c>
      <c r="J163" s="31">
        <v>0</v>
      </c>
      <c r="K163" s="31">
        <v>0</v>
      </c>
      <c r="L163" s="32">
        <f>E163+F163-I163</f>
        <v>3014953.83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18148737.620000001</v>
      </c>
      <c r="F164" s="101" t="s">
        <v>405</v>
      </c>
      <c r="G164" s="101" t="s">
        <v>405</v>
      </c>
      <c r="H164" s="101" t="s">
        <v>405</v>
      </c>
      <c r="I164" s="94">
        <v>300438.36</v>
      </c>
      <c r="J164" s="94">
        <v>28000</v>
      </c>
      <c r="K164" s="94">
        <v>0</v>
      </c>
      <c r="L164" s="35">
        <f>E164+I164</f>
        <v>18449175.98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13514910.4</v>
      </c>
      <c r="F165" s="101" t="s">
        <v>405</v>
      </c>
      <c r="G165" s="101" t="s">
        <v>405</v>
      </c>
      <c r="H165" s="101" t="s">
        <v>405</v>
      </c>
      <c r="I165" s="31">
        <v>271591.67999999999</v>
      </c>
      <c r="J165" s="36">
        <v>0</v>
      </c>
      <c r="K165" s="36">
        <v>0</v>
      </c>
      <c r="L165" s="35">
        <f>E165+I165</f>
        <v>13786502.08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1272823.22</v>
      </c>
      <c r="F166" s="101" t="s">
        <v>405</v>
      </c>
      <c r="G166" s="101" t="s">
        <v>405</v>
      </c>
      <c r="H166" s="101" t="s">
        <v>405</v>
      </c>
      <c r="I166" s="31">
        <v>-63362.04</v>
      </c>
      <c r="J166" s="36">
        <v>0</v>
      </c>
      <c r="K166" s="36">
        <v>0</v>
      </c>
      <c r="L166" s="35">
        <f>E166+I166</f>
        <v>1209461.18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123108.64</v>
      </c>
      <c r="G170" s="94">
        <v>0</v>
      </c>
      <c r="H170" s="94">
        <v>0</v>
      </c>
      <c r="I170" s="94">
        <v>123108.64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44242981.43</v>
      </c>
      <c r="F189" s="94">
        <v>0</v>
      </c>
      <c r="G189" s="94">
        <v>0</v>
      </c>
      <c r="H189" s="94">
        <v>0</v>
      </c>
      <c r="I189" s="94">
        <v>1937197.44</v>
      </c>
      <c r="J189" s="94">
        <v>0</v>
      </c>
      <c r="K189" s="94">
        <v>0</v>
      </c>
      <c r="L189" s="32">
        <f>E189+F189-I189</f>
        <v>42305783.990000002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44242981.43</v>
      </c>
      <c r="F190" s="31">
        <v>0</v>
      </c>
      <c r="G190" s="31">
        <v>0</v>
      </c>
      <c r="H190" s="31">
        <v>0</v>
      </c>
      <c r="I190" s="31">
        <v>1937197.44</v>
      </c>
      <c r="J190" s="31">
        <v>0</v>
      </c>
      <c r="K190" s="31">
        <v>0</v>
      </c>
      <c r="L190" s="32">
        <f>E190+F190-I190</f>
        <v>42305783.990000002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161649.44</v>
      </c>
      <c r="F194" s="94">
        <v>24159.9</v>
      </c>
      <c r="G194" s="94">
        <v>669.9</v>
      </c>
      <c r="H194" s="94">
        <v>0</v>
      </c>
      <c r="I194" s="94">
        <v>38070.269999999997</v>
      </c>
      <c r="J194" s="94">
        <v>0</v>
      </c>
      <c r="K194" s="94">
        <v>0</v>
      </c>
      <c r="L194" s="62">
        <f t="shared" si="15"/>
        <v>147739.07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3862075.83</v>
      </c>
      <c r="F239" s="180"/>
      <c r="G239" s="180">
        <v>77816</v>
      </c>
      <c r="H239" s="180"/>
      <c r="I239" s="180">
        <v>6915.74</v>
      </c>
      <c r="J239" s="180"/>
      <c r="K239" s="181">
        <f>E239+G239-I239</f>
        <v>3932976.09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3862075.83</v>
      </c>
      <c r="F241" s="176"/>
      <c r="G241" s="176">
        <v>77816</v>
      </c>
      <c r="H241" s="176"/>
      <c r="I241" s="176">
        <v>6915.74</v>
      </c>
      <c r="J241" s="176"/>
      <c r="K241" s="174">
        <f>E241+G241-I241</f>
        <v>3932976.09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2024-03-21T06:21:39Z</cp:lastPrinted>
  <dcterms:created xsi:type="dcterms:W3CDTF">2024-03-07T11:44:45Z</dcterms:created>
  <dcterms:modified xsi:type="dcterms:W3CDTF">2024-03-21T06:21:41Z</dcterms:modified>
</cp:coreProperties>
</file>